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ILONA ADMIN/Ilona/Zorgers documenten/"/>
    </mc:Choice>
  </mc:AlternateContent>
  <xr:revisionPtr revIDLastSave="0" documentId="13_ncr:1_{A34A6450-1D43-EC41-BCCD-5F239579E786}" xr6:coauthVersionLast="45" xr6:coauthVersionMax="45" xr10:uidLastSave="{00000000-0000-0000-0000-000000000000}"/>
  <bookViews>
    <workbookView xWindow="3060" yWindow="460" windowWidth="23440" windowHeight="17540" activeTab="2" xr2:uid="{00000000-000D-0000-FFFF-FFFF00000000}"/>
  </bookViews>
  <sheets>
    <sheet name="Rooster" sheetId="1" r:id="rId1"/>
    <sheet name="LATEN STAAN!" sheetId="2" r:id="rId2"/>
    <sheet name="Uitleg" sheetId="3" r:id="rId3"/>
  </sheets>
  <definedNames>
    <definedName name="_xlnm._FilterDatabase" localSheetId="0" hidden="1">Rooster!$A$7:$Q$43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1" i="3" l="1"/>
  <c r="T31" i="3"/>
  <c r="U31" i="3"/>
  <c r="V31" i="3"/>
  <c r="W31" i="3"/>
  <c r="R31" i="3"/>
  <c r="S28" i="3"/>
  <c r="T28" i="3"/>
  <c r="U28" i="3"/>
  <c r="V28" i="3"/>
  <c r="W28" i="3"/>
  <c r="R28" i="3"/>
  <c r="W25" i="3"/>
  <c r="V25" i="3"/>
  <c r="A25" i="3"/>
  <c r="A26" i="3" s="1"/>
  <c r="B26" i="3" s="1"/>
  <c r="C26" i="3" s="1"/>
  <c r="B24" i="3"/>
  <c r="C24" i="3" s="1"/>
  <c r="B25" i="3" l="1"/>
  <c r="C25" i="3" s="1"/>
  <c r="A9" i="1"/>
  <c r="A10" i="1" s="1"/>
  <c r="B8" i="1"/>
  <c r="C8" i="1" s="1"/>
  <c r="B9" i="1" l="1"/>
  <c r="C9" i="1" s="1"/>
  <c r="B10" i="1"/>
  <c r="C10" i="1" s="1"/>
  <c r="A11" i="1"/>
  <c r="A12" i="1" l="1"/>
  <c r="B11" i="1"/>
  <c r="C11" i="1" s="1"/>
  <c r="B12" i="1" l="1"/>
  <c r="C12" i="1" s="1"/>
  <c r="A13" i="1"/>
  <c r="B13" i="1" l="1"/>
  <c r="C13" i="1" s="1"/>
  <c r="A14" i="1"/>
  <c r="B14" i="1" l="1"/>
  <c r="C14" i="1" s="1"/>
  <c r="A15" i="1"/>
  <c r="A16" i="1" l="1"/>
  <c r="B15" i="1"/>
  <c r="C15" i="1" s="1"/>
  <c r="A17" i="1" l="1"/>
  <c r="B16" i="1"/>
  <c r="C16" i="1" s="1"/>
  <c r="B17" i="1" l="1"/>
  <c r="C17" i="1" s="1"/>
  <c r="A18" i="1"/>
  <c r="B18" i="1" l="1"/>
  <c r="C18" i="1" s="1"/>
  <c r="A19" i="1"/>
  <c r="A20" i="1" l="1"/>
  <c r="B19" i="1"/>
  <c r="C19" i="1" s="1"/>
  <c r="B20" i="1" l="1"/>
  <c r="C20" i="1" s="1"/>
  <c r="A21" i="1"/>
  <c r="B21" i="1" l="1"/>
  <c r="C21" i="1" s="1"/>
  <c r="A22" i="1"/>
  <c r="B22" i="1" l="1"/>
  <c r="C22" i="1" s="1"/>
  <c r="A23" i="1"/>
  <c r="A24" i="1" l="1"/>
  <c r="B23" i="1"/>
  <c r="C23" i="1" s="1"/>
  <c r="B24" i="1" l="1"/>
  <c r="C24" i="1" s="1"/>
  <c r="A25" i="1"/>
  <c r="B25" i="1" l="1"/>
  <c r="C25" i="1" s="1"/>
  <c r="A26" i="1"/>
  <c r="B26" i="1" l="1"/>
  <c r="C26" i="1" s="1"/>
  <c r="A27" i="1"/>
  <c r="A28" i="1" l="1"/>
  <c r="B27" i="1"/>
  <c r="C27" i="1" s="1"/>
  <c r="B28" i="1" l="1"/>
  <c r="C28" i="1" s="1"/>
  <c r="A29" i="1"/>
  <c r="B29" i="1" l="1"/>
  <c r="C29" i="1" s="1"/>
  <c r="A30" i="1"/>
  <c r="B30" i="1" l="1"/>
  <c r="C30" i="1" s="1"/>
  <c r="A31" i="1"/>
  <c r="A32" i="1" l="1"/>
  <c r="B31" i="1"/>
  <c r="C31" i="1" s="1"/>
  <c r="B32" i="1" l="1"/>
  <c r="C32" i="1" s="1"/>
  <c r="A33" i="1"/>
  <c r="B33" i="1" l="1"/>
  <c r="C33" i="1" s="1"/>
  <c r="A34" i="1"/>
  <c r="B34" i="1" l="1"/>
  <c r="C34" i="1" s="1"/>
  <c r="A35" i="1"/>
  <c r="A36" i="1" s="1"/>
  <c r="A37" i="1" s="1"/>
  <c r="B37" i="1" l="1"/>
  <c r="C37" i="1" s="1"/>
  <c r="A38" i="1"/>
  <c r="B38" i="1" s="1"/>
  <c r="C38" i="1" s="1"/>
  <c r="B35" i="1"/>
  <c r="C35" i="1" s="1"/>
  <c r="B36" i="1"/>
  <c r="C36" i="1" s="1"/>
</calcChain>
</file>

<file path=xl/sharedStrings.xml><?xml version="1.0" encoding="utf-8"?>
<sst xmlns="http://schemas.openxmlformats.org/spreadsheetml/2006/main" count="75" uniqueCount="44">
  <si>
    <t>Datum</t>
  </si>
  <si>
    <t>Ochtend</t>
  </si>
  <si>
    <t>Opmerkingen</t>
  </si>
  <si>
    <t>Dag</t>
  </si>
  <si>
    <t>Woensdag</t>
  </si>
  <si>
    <t>Maandag</t>
  </si>
  <si>
    <t>Dinsdag</t>
  </si>
  <si>
    <t>Donderdag</t>
  </si>
  <si>
    <t>Vrijdag</t>
  </si>
  <si>
    <t>Zaterdag</t>
  </si>
  <si>
    <t>Zondag</t>
  </si>
  <si>
    <t>Weekdag</t>
  </si>
  <si>
    <t>Indicatie</t>
  </si>
  <si>
    <t>Cliënt</t>
  </si>
  <si>
    <t>Tijd</t>
  </si>
  <si>
    <t xml:space="preserve"> PV</t>
  </si>
  <si>
    <t xml:space="preserve">  VP</t>
  </si>
  <si>
    <t xml:space="preserve">Rooster                   </t>
  </si>
  <si>
    <t>PV</t>
  </si>
  <si>
    <t>VP</t>
  </si>
  <si>
    <t>Middag</t>
  </si>
  <si>
    <t>Avond</t>
  </si>
  <si>
    <t>Willemijn</t>
  </si>
  <si>
    <t>Henriëtte</t>
  </si>
  <si>
    <t>Lisa</t>
  </si>
  <si>
    <t>Werkwijze:</t>
  </si>
  <si>
    <t>Sla als eerste het document op als Template leeg rooster op jouw computer. </t>
  </si>
  <si>
    <t>Wanneer je het document gaat bewerken sla je het nog een keer op als, maar dan met een andere naam. Zo houd je altijd de originele template leeg en goed.​</t>
  </si>
  <si>
    <t>Uiteraard kun je de namen die er nu in staan weghalen, die staan er slechts ter illustratie.</t>
  </si>
  <si>
    <t>​​</t>
  </si>
  <si>
    <t>​Je hoeft alleen de eerste datum van de maand in te vullen bv 01-10-20, alle datums eronder en de weekdagen worden vanzelf aangepast.</t>
  </si>
  <si>
    <t>In mijn voorbeeld kun je in het vakje voor PV en VP het aantal minuten persoonlijke verzorging of verpleging zetten. Misschien wil jij in die vakjes iets anders. Dat kan :-)</t>
  </si>
  <si>
    <t>Ook heb ik kolommen met ochtend, middag en avond zorg. Mocht je kolommen niet nodig hebben, kan je ze verwijderen of verbergen. </t>
  </si>
  <si>
    <t>Ga geen rijen (de horizontale) verwijderen, want dat gaat er iets mis met de opvolging van datums en weekdagen.</t>
  </si>
  <si>
    <t>Het tabblad "Laten staan" moet je ook echt laten staan! ​​​</t>
  </si>
  <si>
    <t>Kom je er toch niet uit, dan kun je me altijd om hulp vragen!</t>
  </si>
  <si>
    <t>Stuur me een mailtje: info@vsilona.nl</t>
  </si>
  <si>
    <t>Ook handig:</t>
  </si>
  <si>
    <t>Gebruik dit rooster ook om je totale gewerkte minuten uit te rekenen door in een kolom erachter de aantallen te typen per regel, je. kunt dan makkelijk de som maken</t>
  </si>
  <si>
    <t>=5x5</t>
  </si>
  <si>
    <t>=2x5</t>
  </si>
  <si>
    <t>=3x5</t>
  </si>
  <si>
    <t>=1x5</t>
  </si>
  <si>
    <t>Gan naar het eerste tabblad: Rooster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</si>
</sst>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164" formatCode="[$-413]d\-mmm;@"/>
    <numFmt numFmtId="165" formatCode="d/m/yyyy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3" fillId="0" borderId="2" xfId="0" applyFont="1" applyBorder="1"/>
    <xf numFmtId="0" fontId="0" fillId="0" borderId="2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49" fontId="0" fillId="0" borderId="2" xfId="0" applyNumberFormat="1" applyFont="1" applyBorder="1"/>
    <xf numFmtId="164" fontId="0" fillId="0" borderId="2" xfId="0" applyNumberFormat="1" applyFont="1" applyBorder="1"/>
    <xf numFmtId="0" fontId="0" fillId="0" borderId="0" xfId="0" applyAlignment="1"/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5" xfId="0" applyBorder="1" applyAlignment="1"/>
    <xf numFmtId="0" fontId="9" fillId="2" borderId="3" xfId="0" applyFont="1" applyFill="1" applyBorder="1" applyAlignment="1">
      <alignment horizontal="center"/>
    </xf>
    <xf numFmtId="0" fontId="12" fillId="0" borderId="5" xfId="0" applyFont="1" applyBorder="1" applyAlignment="1"/>
    <xf numFmtId="0" fontId="0" fillId="0" borderId="0" xfId="0" applyAlignment="1"/>
    <xf numFmtId="0" fontId="4" fillId="0" borderId="0" xfId="0" applyFont="1" applyAlignment="1"/>
    <xf numFmtId="0" fontId="11" fillId="0" borderId="3" xfId="0" applyFont="1" applyBorder="1" applyAlignment="1">
      <alignment horizontal="left"/>
    </xf>
    <xf numFmtId="164" fontId="9" fillId="2" borderId="2" xfId="0" applyNumberFormat="1" applyFont="1" applyFill="1" applyBorder="1"/>
    <xf numFmtId="0" fontId="0" fillId="0" borderId="0" xfId="0" applyBorder="1" applyAlignment="1"/>
    <xf numFmtId="0" fontId="12" fillId="0" borderId="0" xfId="0" applyFont="1" applyBorder="1" applyAlignment="1"/>
    <xf numFmtId="0" fontId="13" fillId="0" borderId="0" xfId="0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0" fillId="0" borderId="0" xfId="35" applyFont="1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44" fontId="0" fillId="0" borderId="0" xfId="35" applyFont="1"/>
    <xf numFmtId="44" fontId="3" fillId="0" borderId="0" xfId="35" applyFont="1"/>
    <xf numFmtId="0" fontId="15" fillId="0" borderId="0" xfId="0" applyFont="1"/>
    <xf numFmtId="0" fontId="13" fillId="0" borderId="0" xfId="0" applyFont="1"/>
    <xf numFmtId="0" fontId="0" fillId="0" borderId="0" xfId="0" quotePrefix="1" applyAlignment="1"/>
    <xf numFmtId="0" fontId="0" fillId="0" borderId="0" xfId="0" applyAlignment="1"/>
    <xf numFmtId="0" fontId="17" fillId="0" borderId="3" xfId="0" applyFont="1" applyBorder="1" applyAlignment="1">
      <alignment horizontal="left"/>
    </xf>
    <xf numFmtId="2" fontId="0" fillId="0" borderId="0" xfId="0" applyNumberFormat="1"/>
    <xf numFmtId="0" fontId="10" fillId="3" borderId="0" xfId="0" applyFont="1" applyFill="1"/>
    <xf numFmtId="0" fontId="0" fillId="3" borderId="0" xfId="0" applyFont="1" applyFill="1"/>
    <xf numFmtId="0" fontId="8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7" fillId="0" borderId="1" xfId="0" applyFont="1" applyBorder="1"/>
    <xf numFmtId="0" fontId="16" fillId="0" borderId="1" xfId="0" applyFont="1" applyBorder="1"/>
    <xf numFmtId="0" fontId="16" fillId="0" borderId="4" xfId="0" applyFont="1" applyBorder="1"/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0" xfId="0" applyFont="1" applyAlignment="1"/>
    <xf numFmtId="0" fontId="0" fillId="0" borderId="0" xfId="0" applyAlignment="1"/>
    <xf numFmtId="20" fontId="3" fillId="0" borderId="3" xfId="0" applyNumberFormat="1" applyFont="1" applyBorder="1" applyAlignment="1">
      <alignment horizontal="center"/>
    </xf>
    <xf numFmtId="0" fontId="0" fillId="0" borderId="0" xfId="0" quotePrefix="1"/>
    <xf numFmtId="44" fontId="0" fillId="0" borderId="0" xfId="35" quotePrefix="1" applyFont="1"/>
    <xf numFmtId="0" fontId="1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0" fillId="0" borderId="8" xfId="35" applyFont="1" applyBorder="1" applyAlignment="1">
      <alignment horizontal="center"/>
    </xf>
    <xf numFmtId="44" fontId="0" fillId="0" borderId="9" xfId="35" applyFont="1" applyBorder="1" applyAlignment="1">
      <alignment horizontal="center"/>
    </xf>
    <xf numFmtId="44" fontId="0" fillId="0" borderId="8" xfId="35" applyFont="1" applyBorder="1"/>
    <xf numFmtId="44" fontId="0" fillId="0" borderId="9" xfId="35" applyFont="1" applyBorder="1"/>
    <xf numFmtId="44" fontId="3" fillId="3" borderId="10" xfId="35" applyFont="1" applyFill="1" applyBorder="1" applyAlignment="1">
      <alignment horizontal="center"/>
    </xf>
    <xf numFmtId="44" fontId="3" fillId="3" borderId="11" xfId="35" applyFont="1" applyFill="1" applyBorder="1" applyAlignment="1">
      <alignment horizontal="center"/>
    </xf>
  </cellXfs>
  <cellStyles count="36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Standaard" xfId="0" builtinId="0"/>
    <cellStyle name="Valuta" xfId="35" builtinId="4"/>
  </cellStyles>
  <dxfs count="1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zoomScale="120" zoomScaleNormal="12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baseColWidth="10" defaultColWidth="9.1640625" defaultRowHeight="15" x14ac:dyDescent="0.2"/>
  <cols>
    <col min="1" max="1" width="6.6640625" style="1" customWidth="1"/>
    <col min="2" max="2" width="9.1640625" style="1" hidden="1" customWidth="1"/>
    <col min="3" max="3" width="10.83203125" style="1" customWidth="1"/>
    <col min="4" max="4" width="6.1640625" style="1" customWidth="1"/>
    <col min="5" max="5" width="7.33203125" style="1" customWidth="1"/>
    <col min="6" max="6" width="3.1640625" style="1" bestFit="1" customWidth="1"/>
    <col min="7" max="7" width="7.6640625" style="1" customWidth="1"/>
    <col min="8" max="8" width="7.1640625" style="1" bestFit="1" customWidth="1"/>
    <col min="9" max="9" width="7.33203125" style="1" customWidth="1"/>
    <col min="10" max="10" width="3.1640625" style="1" bestFit="1" customWidth="1"/>
    <col min="11" max="11" width="7.33203125" style="1" customWidth="1"/>
    <col min="12" max="12" width="7.1640625" style="1" bestFit="1" customWidth="1"/>
    <col min="13" max="13" width="7.33203125" style="1" customWidth="1"/>
    <col min="14" max="14" width="3.1640625" style="1" bestFit="1" customWidth="1"/>
    <col min="15" max="15" width="7.33203125" style="1" customWidth="1"/>
    <col min="16" max="16" width="16.33203125" style="1" customWidth="1"/>
    <col min="17" max="16384" width="9.1640625" style="1"/>
  </cols>
  <sheetData>
    <row r="1" spans="1:18" ht="17.25" customHeight="1" x14ac:dyDescent="0.2">
      <c r="A1" s="18" t="s">
        <v>17</v>
      </c>
      <c r="B1" s="17"/>
      <c r="C1" s="21"/>
      <c r="D1" s="22"/>
      <c r="E1" s="21"/>
      <c r="F1" s="21"/>
      <c r="G1" s="21"/>
      <c r="H1" s="24"/>
      <c r="I1" s="24"/>
      <c r="J1" s="24"/>
      <c r="K1" s="24"/>
      <c r="L1" s="37"/>
      <c r="M1" s="37"/>
      <c r="N1" s="37"/>
      <c r="O1" s="37"/>
      <c r="P1" s="36"/>
    </row>
    <row r="2" spans="1:18" ht="17.25" customHeight="1" x14ac:dyDescent="0.2">
      <c r="A2" s="13" t="s">
        <v>13</v>
      </c>
      <c r="B2" s="8"/>
      <c r="C2" s="14"/>
      <c r="D2" s="16"/>
      <c r="E2" s="14"/>
      <c r="F2" s="14"/>
      <c r="G2" s="14"/>
      <c r="H2" s="24"/>
      <c r="I2" s="24"/>
      <c r="J2" s="24"/>
      <c r="K2" s="24"/>
      <c r="L2" s="37"/>
      <c r="M2" s="37"/>
      <c r="N2" s="37"/>
      <c r="O2" s="37"/>
      <c r="P2" s="8"/>
    </row>
    <row r="3" spans="1:18" ht="17.25" customHeight="1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8" ht="12" customHeight="1" x14ac:dyDescent="0.2">
      <c r="A4" s="40"/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8" x14ac:dyDescent="0.2">
      <c r="A5" s="2" t="s">
        <v>0</v>
      </c>
      <c r="B5" s="5" t="s">
        <v>11</v>
      </c>
      <c r="C5" s="9" t="s">
        <v>3</v>
      </c>
      <c r="D5" s="47" t="s">
        <v>1</v>
      </c>
      <c r="E5" s="48"/>
      <c r="F5" s="48"/>
      <c r="G5" s="49"/>
      <c r="H5" s="47" t="s">
        <v>20</v>
      </c>
      <c r="I5" s="48"/>
      <c r="J5" s="48"/>
      <c r="K5" s="49"/>
      <c r="L5" s="47" t="s">
        <v>21</v>
      </c>
      <c r="M5" s="48"/>
      <c r="N5" s="48"/>
      <c r="O5" s="49"/>
      <c r="P5" s="5" t="s">
        <v>2</v>
      </c>
    </row>
    <row r="6" spans="1:18" x14ac:dyDescent="0.2">
      <c r="A6" s="2"/>
      <c r="B6" s="5"/>
      <c r="C6" s="10" t="s">
        <v>14</v>
      </c>
      <c r="D6" s="55"/>
      <c r="E6" s="48"/>
      <c r="F6" s="48"/>
      <c r="G6" s="49"/>
      <c r="H6" s="47"/>
      <c r="I6" s="48"/>
      <c r="J6" s="48"/>
      <c r="K6" s="49"/>
      <c r="L6" s="47"/>
      <c r="M6" s="48"/>
      <c r="N6" s="48"/>
      <c r="O6" s="49"/>
      <c r="P6" s="5"/>
    </row>
    <row r="7" spans="1:18" x14ac:dyDescent="0.2">
      <c r="A7" s="2"/>
      <c r="B7" s="5"/>
      <c r="C7" s="10" t="s">
        <v>12</v>
      </c>
      <c r="D7" s="15">
        <v>25</v>
      </c>
      <c r="E7" s="11" t="s">
        <v>15</v>
      </c>
      <c r="F7" s="15">
        <v>10</v>
      </c>
      <c r="G7" s="12" t="s">
        <v>16</v>
      </c>
      <c r="H7" s="15"/>
      <c r="I7" s="11" t="s">
        <v>18</v>
      </c>
      <c r="J7" s="15"/>
      <c r="K7" s="12" t="s">
        <v>19</v>
      </c>
      <c r="L7" s="15">
        <v>15</v>
      </c>
      <c r="M7" s="11" t="s">
        <v>18</v>
      </c>
      <c r="N7" s="15">
        <v>5</v>
      </c>
      <c r="O7" s="12" t="s">
        <v>19</v>
      </c>
      <c r="P7" s="12"/>
      <c r="R7" s="42"/>
    </row>
    <row r="8" spans="1:18" ht="20" customHeight="1" x14ac:dyDescent="0.2">
      <c r="A8" s="20">
        <v>44105</v>
      </c>
      <c r="B8" s="6">
        <f>WEEKDAY(A8,2)</f>
        <v>4</v>
      </c>
      <c r="C8" s="3" t="str">
        <f>VLOOKUP(B8,'LATEN STAAN!'!$A$1:$B$8,2,FALSE)</f>
        <v>Donderdag</v>
      </c>
      <c r="D8" s="19"/>
      <c r="E8" s="50" t="s">
        <v>22</v>
      </c>
      <c r="F8" s="51"/>
      <c r="G8" s="52"/>
      <c r="H8" s="43"/>
      <c r="I8" s="50"/>
      <c r="J8" s="51"/>
      <c r="K8" s="52"/>
      <c r="L8" s="43"/>
      <c r="M8" s="50" t="s">
        <v>23</v>
      </c>
      <c r="N8" s="51"/>
      <c r="O8" s="52"/>
      <c r="P8" s="3"/>
    </row>
    <row r="9" spans="1:18" ht="20" customHeight="1" x14ac:dyDescent="0.2">
      <c r="A9" s="7">
        <f>A8+1</f>
        <v>44106</v>
      </c>
      <c r="B9" s="6">
        <f>WEEKDAY(A9,2)</f>
        <v>5</v>
      </c>
      <c r="C9" s="3" t="str">
        <f>VLOOKUP(B9,'LATEN STAAN!'!$A$1:$B$8,2,FALSE)</f>
        <v>Vrijdag</v>
      </c>
      <c r="D9" s="19"/>
      <c r="E9" s="58" t="s">
        <v>24</v>
      </c>
      <c r="F9" s="51"/>
      <c r="G9" s="52"/>
      <c r="H9" s="43"/>
      <c r="I9" s="50"/>
      <c r="J9" s="51"/>
      <c r="K9" s="52"/>
      <c r="L9" s="43"/>
      <c r="M9" s="50" t="s">
        <v>24</v>
      </c>
      <c r="N9" s="51"/>
      <c r="O9" s="52"/>
      <c r="P9" s="3"/>
    </row>
    <row r="10" spans="1:18" ht="20" customHeight="1" x14ac:dyDescent="0.2">
      <c r="A10" s="7">
        <f t="shared" ref="A10:A38" si="0">A9+1</f>
        <v>44107</v>
      </c>
      <c r="B10" s="6">
        <f t="shared" ref="B10:B37" si="1">WEEKDAY(A10,2)</f>
        <v>6</v>
      </c>
      <c r="C10" s="3" t="str">
        <f>VLOOKUP(B10,'LATEN STAAN!'!$A$1:$B$8,2,FALSE)</f>
        <v>Zaterdag</v>
      </c>
      <c r="D10" s="19"/>
      <c r="E10" s="50" t="s">
        <v>22</v>
      </c>
      <c r="F10" s="51"/>
      <c r="G10" s="52"/>
      <c r="H10" s="43"/>
      <c r="I10" s="50"/>
      <c r="J10" s="51"/>
      <c r="K10" s="52"/>
      <c r="L10" s="43"/>
      <c r="M10" s="50" t="s">
        <v>24</v>
      </c>
      <c r="N10" s="51"/>
      <c r="O10" s="52"/>
      <c r="P10" s="3"/>
    </row>
    <row r="11" spans="1:18" ht="20" customHeight="1" x14ac:dyDescent="0.2">
      <c r="A11" s="7">
        <f>A10+1</f>
        <v>44108</v>
      </c>
      <c r="B11" s="6">
        <f t="shared" si="1"/>
        <v>7</v>
      </c>
      <c r="C11" s="3" t="str">
        <f>VLOOKUP(B11,'LATEN STAAN!'!$A$1:$B$8,2,FALSE)</f>
        <v>Zondag</v>
      </c>
      <c r="D11" s="19"/>
      <c r="E11" s="50" t="s">
        <v>23</v>
      </c>
      <c r="F11" s="51"/>
      <c r="G11" s="52"/>
      <c r="H11" s="38"/>
      <c r="I11" s="44"/>
      <c r="J11" s="45"/>
      <c r="K11" s="46"/>
      <c r="L11" s="38"/>
      <c r="M11" s="50" t="s">
        <v>24</v>
      </c>
      <c r="N11" s="51"/>
      <c r="O11" s="52"/>
      <c r="P11" s="3"/>
    </row>
    <row r="12" spans="1:18" ht="20" customHeight="1" x14ac:dyDescent="0.2">
      <c r="A12" s="7">
        <f t="shared" si="0"/>
        <v>44109</v>
      </c>
      <c r="B12" s="6">
        <f t="shared" si="1"/>
        <v>1</v>
      </c>
      <c r="C12" s="3" t="str">
        <f>VLOOKUP(B12,'LATEN STAAN!'!$A$1:$B$8,2,FALSE)</f>
        <v>Maandag</v>
      </c>
      <c r="D12" s="19"/>
      <c r="E12" s="50" t="s">
        <v>23</v>
      </c>
      <c r="F12" s="51"/>
      <c r="G12" s="52"/>
      <c r="H12" s="38"/>
      <c r="I12" s="44"/>
      <c r="J12" s="45"/>
      <c r="K12" s="46"/>
      <c r="L12" s="38"/>
      <c r="M12" s="44" t="s">
        <v>23</v>
      </c>
      <c r="N12" s="45"/>
      <c r="O12" s="46"/>
      <c r="P12" s="3"/>
    </row>
    <row r="13" spans="1:18" ht="20" customHeight="1" x14ac:dyDescent="0.2">
      <c r="A13" s="7">
        <f t="shared" si="0"/>
        <v>44110</v>
      </c>
      <c r="B13" s="6">
        <f t="shared" si="1"/>
        <v>2</v>
      </c>
      <c r="C13" s="3" t="str">
        <f>VLOOKUP(B13,'LATEN STAAN!'!$A$1:$B$8,2,FALSE)</f>
        <v>Dinsdag</v>
      </c>
      <c r="D13" s="19"/>
      <c r="E13" s="44"/>
      <c r="F13" s="45"/>
      <c r="G13" s="46"/>
      <c r="H13" s="38"/>
      <c r="I13" s="44"/>
      <c r="J13" s="45"/>
      <c r="K13" s="46"/>
      <c r="L13" s="38"/>
      <c r="M13" s="44"/>
      <c r="N13" s="45"/>
      <c r="O13" s="46"/>
      <c r="P13" s="3"/>
    </row>
    <row r="14" spans="1:18" ht="20" customHeight="1" x14ac:dyDescent="0.2">
      <c r="A14" s="7">
        <f t="shared" si="0"/>
        <v>44111</v>
      </c>
      <c r="B14" s="6">
        <f t="shared" si="1"/>
        <v>3</v>
      </c>
      <c r="C14" s="3" t="str">
        <f>VLOOKUP(B14,'LATEN STAAN!'!$A$1:$B$8,2,FALSE)</f>
        <v>Woensdag</v>
      </c>
      <c r="D14" s="19"/>
      <c r="E14" s="44"/>
      <c r="F14" s="45"/>
      <c r="G14" s="46"/>
      <c r="H14" s="38"/>
      <c r="I14" s="44"/>
      <c r="J14" s="45"/>
      <c r="K14" s="46"/>
      <c r="L14" s="38"/>
      <c r="M14" s="44"/>
      <c r="N14" s="45"/>
      <c r="O14" s="46"/>
      <c r="P14" s="3"/>
    </row>
    <row r="15" spans="1:18" ht="20" customHeight="1" x14ac:dyDescent="0.2">
      <c r="A15" s="7">
        <f t="shared" si="0"/>
        <v>44112</v>
      </c>
      <c r="B15" s="6">
        <f t="shared" si="1"/>
        <v>4</v>
      </c>
      <c r="C15" s="3" t="str">
        <f>VLOOKUP(B15,'LATEN STAAN!'!$A$1:$B$8,2,FALSE)</f>
        <v>Donderdag</v>
      </c>
      <c r="D15" s="19"/>
      <c r="E15" s="44"/>
      <c r="F15" s="45"/>
      <c r="G15" s="46"/>
      <c r="H15" s="38"/>
      <c r="I15" s="44"/>
      <c r="J15" s="45"/>
      <c r="K15" s="46"/>
      <c r="L15" s="38"/>
      <c r="M15" s="44"/>
      <c r="N15" s="45"/>
      <c r="O15" s="46"/>
      <c r="P15" s="3"/>
    </row>
    <row r="16" spans="1:18" ht="20" customHeight="1" x14ac:dyDescent="0.2">
      <c r="A16" s="7">
        <f t="shared" si="0"/>
        <v>44113</v>
      </c>
      <c r="B16" s="6">
        <f t="shared" si="1"/>
        <v>5</v>
      </c>
      <c r="C16" s="3" t="str">
        <f>VLOOKUP(B16,'LATEN STAAN!'!$A$1:$B$8,2,FALSE)</f>
        <v>Vrijdag</v>
      </c>
      <c r="D16" s="19"/>
      <c r="E16" s="44"/>
      <c r="F16" s="45"/>
      <c r="G16" s="46"/>
      <c r="H16" s="38"/>
      <c r="I16" s="44"/>
      <c r="J16" s="45"/>
      <c r="K16" s="46"/>
      <c r="L16" s="38"/>
      <c r="M16" s="44"/>
      <c r="N16" s="45"/>
      <c r="O16" s="46"/>
      <c r="P16" s="3"/>
    </row>
    <row r="17" spans="1:16" ht="20" customHeight="1" x14ac:dyDescent="0.2">
      <c r="A17" s="7">
        <f t="shared" si="0"/>
        <v>44114</v>
      </c>
      <c r="B17" s="6">
        <f t="shared" si="1"/>
        <v>6</v>
      </c>
      <c r="C17" s="3" t="str">
        <f>VLOOKUP(B17,'LATEN STAAN!'!$A$1:$B$8,2,FALSE)</f>
        <v>Zaterdag</v>
      </c>
      <c r="D17" s="19"/>
      <c r="E17" s="44"/>
      <c r="F17" s="45"/>
      <c r="G17" s="46"/>
      <c r="H17" s="38"/>
      <c r="I17" s="44"/>
      <c r="J17" s="45"/>
      <c r="K17" s="46"/>
      <c r="L17" s="38"/>
      <c r="M17" s="44"/>
      <c r="N17" s="45"/>
      <c r="O17" s="46"/>
      <c r="P17" s="3"/>
    </row>
    <row r="18" spans="1:16" ht="20" customHeight="1" x14ac:dyDescent="0.2">
      <c r="A18" s="7">
        <f t="shared" si="0"/>
        <v>44115</v>
      </c>
      <c r="B18" s="6">
        <f t="shared" si="1"/>
        <v>7</v>
      </c>
      <c r="C18" s="3" t="str">
        <f>VLOOKUP(B18,'LATEN STAAN!'!$A$1:$B$8,2,FALSE)</f>
        <v>Zondag</v>
      </c>
      <c r="D18" s="19"/>
      <c r="E18" s="44"/>
      <c r="F18" s="45"/>
      <c r="G18" s="46"/>
      <c r="H18" s="38"/>
      <c r="I18" s="44"/>
      <c r="J18" s="45"/>
      <c r="K18" s="46"/>
      <c r="L18" s="38"/>
      <c r="M18" s="44"/>
      <c r="N18" s="45"/>
      <c r="O18" s="46"/>
      <c r="P18" s="3"/>
    </row>
    <row r="19" spans="1:16" ht="20" customHeight="1" x14ac:dyDescent="0.2">
      <c r="A19" s="7">
        <f t="shared" si="0"/>
        <v>44116</v>
      </c>
      <c r="B19" s="6">
        <f t="shared" si="1"/>
        <v>1</v>
      </c>
      <c r="C19" s="3" t="str">
        <f>VLOOKUP(B19,'LATEN STAAN!'!$A$1:$B$8,2,FALSE)</f>
        <v>Maandag</v>
      </c>
      <c r="D19" s="19"/>
      <c r="E19" s="44"/>
      <c r="F19" s="45"/>
      <c r="G19" s="46"/>
      <c r="H19" s="38"/>
      <c r="I19" s="44"/>
      <c r="J19" s="45"/>
      <c r="K19" s="46"/>
      <c r="L19" s="38"/>
      <c r="M19" s="44"/>
      <c r="N19" s="45"/>
      <c r="O19" s="46"/>
      <c r="P19" s="3"/>
    </row>
    <row r="20" spans="1:16" ht="20" customHeight="1" x14ac:dyDescent="0.2">
      <c r="A20" s="7">
        <f t="shared" si="0"/>
        <v>44117</v>
      </c>
      <c r="B20" s="6">
        <f t="shared" si="1"/>
        <v>2</v>
      </c>
      <c r="C20" s="3" t="str">
        <f>VLOOKUP(B20,'LATEN STAAN!'!$A$1:$B$8,2,FALSE)</f>
        <v>Dinsdag</v>
      </c>
      <c r="D20" s="19"/>
      <c r="E20" s="44"/>
      <c r="F20" s="45"/>
      <c r="G20" s="46"/>
      <c r="H20" s="38"/>
      <c r="I20" s="44"/>
      <c r="J20" s="45"/>
      <c r="K20" s="46"/>
      <c r="L20" s="38"/>
      <c r="M20" s="44"/>
      <c r="N20" s="45"/>
      <c r="O20" s="46"/>
      <c r="P20" s="3"/>
    </row>
    <row r="21" spans="1:16" ht="20" customHeight="1" x14ac:dyDescent="0.2">
      <c r="A21" s="7">
        <f t="shared" si="0"/>
        <v>44118</v>
      </c>
      <c r="B21" s="6">
        <f t="shared" si="1"/>
        <v>3</v>
      </c>
      <c r="C21" s="3" t="str">
        <f>VLOOKUP(B21,'LATEN STAAN!'!$A$1:$B$8,2,FALSE)</f>
        <v>Woensdag</v>
      </c>
      <c r="D21" s="19"/>
      <c r="E21" s="44"/>
      <c r="F21" s="45"/>
      <c r="G21" s="46"/>
      <c r="H21" s="38"/>
      <c r="I21" s="44"/>
      <c r="J21" s="45"/>
      <c r="K21" s="46"/>
      <c r="L21" s="38"/>
      <c r="M21" s="44"/>
      <c r="N21" s="45"/>
      <c r="O21" s="46"/>
      <c r="P21" s="3"/>
    </row>
    <row r="22" spans="1:16" ht="20" customHeight="1" x14ac:dyDescent="0.2">
      <c r="A22" s="7">
        <f t="shared" si="0"/>
        <v>44119</v>
      </c>
      <c r="B22" s="6">
        <f t="shared" si="1"/>
        <v>4</v>
      </c>
      <c r="C22" s="3" t="str">
        <f>VLOOKUP(B22,'LATEN STAAN!'!$A$1:$B$8,2,FALSE)</f>
        <v>Donderdag</v>
      </c>
      <c r="D22" s="19"/>
      <c r="E22" s="44"/>
      <c r="F22" s="45"/>
      <c r="G22" s="46"/>
      <c r="H22" s="38"/>
      <c r="I22" s="44"/>
      <c r="J22" s="45"/>
      <c r="K22" s="46"/>
      <c r="L22" s="38"/>
      <c r="M22" s="44"/>
      <c r="N22" s="45"/>
      <c r="O22" s="46"/>
      <c r="P22" s="3"/>
    </row>
    <row r="23" spans="1:16" ht="20" customHeight="1" x14ac:dyDescent="0.2">
      <c r="A23" s="7">
        <f t="shared" si="0"/>
        <v>44120</v>
      </c>
      <c r="B23" s="6">
        <f t="shared" si="1"/>
        <v>5</v>
      </c>
      <c r="C23" s="3" t="str">
        <f>VLOOKUP(B23,'LATEN STAAN!'!$A$1:$B$8,2,FALSE)</f>
        <v>Vrijdag</v>
      </c>
      <c r="D23" s="19"/>
      <c r="E23" s="44"/>
      <c r="F23" s="45"/>
      <c r="G23" s="46"/>
      <c r="H23" s="38"/>
      <c r="I23" s="44"/>
      <c r="J23" s="45"/>
      <c r="K23" s="46"/>
      <c r="L23" s="38"/>
      <c r="M23" s="44"/>
      <c r="N23" s="45"/>
      <c r="O23" s="46"/>
      <c r="P23" s="3"/>
    </row>
    <row r="24" spans="1:16" ht="20" customHeight="1" x14ac:dyDescent="0.2">
      <c r="A24" s="7">
        <f t="shared" si="0"/>
        <v>44121</v>
      </c>
      <c r="B24" s="6">
        <f t="shared" si="1"/>
        <v>6</v>
      </c>
      <c r="C24" s="3" t="str">
        <f>VLOOKUP(B24,'LATEN STAAN!'!$A$1:$B$8,2,FALSE)</f>
        <v>Zaterdag</v>
      </c>
      <c r="D24" s="19"/>
      <c r="E24" s="44"/>
      <c r="F24" s="45"/>
      <c r="G24" s="46"/>
      <c r="H24" s="38"/>
      <c r="I24" s="44"/>
      <c r="J24" s="45"/>
      <c r="K24" s="46"/>
      <c r="L24" s="38"/>
      <c r="M24" s="44"/>
      <c r="N24" s="45"/>
      <c r="O24" s="46"/>
      <c r="P24" s="3"/>
    </row>
    <row r="25" spans="1:16" ht="20" customHeight="1" x14ac:dyDescent="0.2">
      <c r="A25" s="7">
        <f t="shared" si="0"/>
        <v>44122</v>
      </c>
      <c r="B25" s="6">
        <f t="shared" si="1"/>
        <v>7</v>
      </c>
      <c r="C25" s="3" t="str">
        <f>VLOOKUP(B25,'LATEN STAAN!'!$A$1:$B$8,2,FALSE)</f>
        <v>Zondag</v>
      </c>
      <c r="D25" s="19"/>
      <c r="E25" s="44"/>
      <c r="F25" s="45"/>
      <c r="G25" s="46"/>
      <c r="H25" s="38"/>
      <c r="I25" s="44"/>
      <c r="J25" s="45"/>
      <c r="K25" s="46"/>
      <c r="L25" s="38"/>
      <c r="M25" s="44"/>
      <c r="N25" s="45"/>
      <c r="O25" s="46"/>
      <c r="P25" s="3"/>
    </row>
    <row r="26" spans="1:16" ht="20" customHeight="1" x14ac:dyDescent="0.2">
      <c r="A26" s="7">
        <f t="shared" si="0"/>
        <v>44123</v>
      </c>
      <c r="B26" s="6">
        <f t="shared" si="1"/>
        <v>1</v>
      </c>
      <c r="C26" s="3" t="str">
        <f>VLOOKUP(B26,'LATEN STAAN!'!$A$1:$B$8,2,FALSE)</f>
        <v>Maandag</v>
      </c>
      <c r="D26" s="19"/>
      <c r="E26" s="44"/>
      <c r="F26" s="45"/>
      <c r="G26" s="46"/>
      <c r="H26" s="38"/>
      <c r="I26" s="44"/>
      <c r="J26" s="45"/>
      <c r="K26" s="46"/>
      <c r="L26" s="38"/>
      <c r="M26" s="44"/>
      <c r="N26" s="45"/>
      <c r="O26" s="46"/>
      <c r="P26" s="3"/>
    </row>
    <row r="27" spans="1:16" ht="20" customHeight="1" x14ac:dyDescent="0.2">
      <c r="A27" s="7">
        <f t="shared" si="0"/>
        <v>44124</v>
      </c>
      <c r="B27" s="6">
        <f t="shared" si="1"/>
        <v>2</v>
      </c>
      <c r="C27" s="3" t="str">
        <f>VLOOKUP(B27,'LATEN STAAN!'!$A$1:$B$8,2,FALSE)</f>
        <v>Dinsdag</v>
      </c>
      <c r="D27" s="19"/>
      <c r="E27" s="44"/>
      <c r="F27" s="45"/>
      <c r="G27" s="46"/>
      <c r="H27" s="38"/>
      <c r="I27" s="44"/>
      <c r="J27" s="45"/>
      <c r="K27" s="46"/>
      <c r="L27" s="38"/>
      <c r="M27" s="44"/>
      <c r="N27" s="45"/>
      <c r="O27" s="46"/>
      <c r="P27" s="3"/>
    </row>
    <row r="28" spans="1:16" ht="20" customHeight="1" x14ac:dyDescent="0.2">
      <c r="A28" s="7">
        <f t="shared" si="0"/>
        <v>44125</v>
      </c>
      <c r="B28" s="6">
        <f t="shared" si="1"/>
        <v>3</v>
      </c>
      <c r="C28" s="3" t="str">
        <f>VLOOKUP(B28,'LATEN STAAN!'!$A$1:$B$8,2,FALSE)</f>
        <v>Woensdag</v>
      </c>
      <c r="D28" s="19"/>
      <c r="E28" s="44"/>
      <c r="F28" s="45"/>
      <c r="G28" s="46"/>
      <c r="H28" s="38"/>
      <c r="I28" s="44"/>
      <c r="J28" s="45"/>
      <c r="K28" s="46"/>
      <c r="L28" s="38"/>
      <c r="M28" s="44"/>
      <c r="N28" s="45"/>
      <c r="O28" s="46"/>
      <c r="P28" s="3"/>
    </row>
    <row r="29" spans="1:16" ht="20" customHeight="1" x14ac:dyDescent="0.2">
      <c r="A29" s="7">
        <f t="shared" si="0"/>
        <v>44126</v>
      </c>
      <c r="B29" s="6">
        <f t="shared" si="1"/>
        <v>4</v>
      </c>
      <c r="C29" s="3" t="str">
        <f>VLOOKUP(B29,'LATEN STAAN!'!$A$1:$B$8,2,FALSE)</f>
        <v>Donderdag</v>
      </c>
      <c r="D29" s="19"/>
      <c r="E29" s="44"/>
      <c r="F29" s="45"/>
      <c r="G29" s="46"/>
      <c r="H29" s="38"/>
      <c r="I29" s="44"/>
      <c r="J29" s="45"/>
      <c r="K29" s="46"/>
      <c r="L29" s="38"/>
      <c r="M29" s="44"/>
      <c r="N29" s="45"/>
      <c r="O29" s="46"/>
      <c r="P29" s="3"/>
    </row>
    <row r="30" spans="1:16" ht="20" customHeight="1" x14ac:dyDescent="0.2">
      <c r="A30" s="7">
        <f t="shared" si="0"/>
        <v>44127</v>
      </c>
      <c r="B30" s="6">
        <f t="shared" si="1"/>
        <v>5</v>
      </c>
      <c r="C30" s="3" t="str">
        <f>VLOOKUP(B30,'LATEN STAAN!'!$A$1:$B$8,2,FALSE)</f>
        <v>Vrijdag</v>
      </c>
      <c r="D30" s="19"/>
      <c r="E30" s="44"/>
      <c r="F30" s="45"/>
      <c r="G30" s="46"/>
      <c r="H30" s="38"/>
      <c r="I30" s="44"/>
      <c r="J30" s="45"/>
      <c r="K30" s="46"/>
      <c r="L30" s="38"/>
      <c r="M30" s="44"/>
      <c r="N30" s="45"/>
      <c r="O30" s="46"/>
      <c r="P30" s="3"/>
    </row>
    <row r="31" spans="1:16" ht="20" customHeight="1" x14ac:dyDescent="0.2">
      <c r="A31" s="7">
        <f t="shared" si="0"/>
        <v>44128</v>
      </c>
      <c r="B31" s="6">
        <f t="shared" si="1"/>
        <v>6</v>
      </c>
      <c r="C31" s="3" t="str">
        <f>VLOOKUP(B31,'LATEN STAAN!'!$A$1:$B$8,2,FALSE)</f>
        <v>Zaterdag</v>
      </c>
      <c r="D31" s="19"/>
      <c r="E31" s="44"/>
      <c r="F31" s="45"/>
      <c r="G31" s="46"/>
      <c r="H31" s="38"/>
      <c r="I31" s="44"/>
      <c r="J31" s="45"/>
      <c r="K31" s="46"/>
      <c r="L31" s="38"/>
      <c r="M31" s="44"/>
      <c r="N31" s="45"/>
      <c r="O31" s="46"/>
      <c r="P31" s="3"/>
    </row>
    <row r="32" spans="1:16" ht="20" customHeight="1" x14ac:dyDescent="0.2">
      <c r="A32" s="7">
        <f t="shared" si="0"/>
        <v>44129</v>
      </c>
      <c r="B32" s="6">
        <f t="shared" si="1"/>
        <v>7</v>
      </c>
      <c r="C32" s="3" t="str">
        <f>VLOOKUP(B32,'LATEN STAAN!'!$A$1:$B$8,2,FALSE)</f>
        <v>Zondag</v>
      </c>
      <c r="D32" s="19"/>
      <c r="E32" s="44"/>
      <c r="F32" s="45"/>
      <c r="G32" s="46"/>
      <c r="H32" s="38"/>
      <c r="I32" s="44"/>
      <c r="J32" s="45"/>
      <c r="K32" s="46"/>
      <c r="L32" s="38"/>
      <c r="M32" s="44"/>
      <c r="N32" s="45"/>
      <c r="O32" s="46"/>
      <c r="P32" s="3"/>
    </row>
    <row r="33" spans="1:16" ht="20" customHeight="1" x14ac:dyDescent="0.2">
      <c r="A33" s="7">
        <f t="shared" si="0"/>
        <v>44130</v>
      </c>
      <c r="B33" s="6">
        <f t="shared" si="1"/>
        <v>1</v>
      </c>
      <c r="C33" s="3" t="str">
        <f>VLOOKUP(B33,'LATEN STAAN!'!$A$1:$B$8,2,FALSE)</f>
        <v>Maandag</v>
      </c>
      <c r="D33" s="19"/>
      <c r="E33" s="44"/>
      <c r="F33" s="45"/>
      <c r="G33" s="46"/>
      <c r="H33" s="38"/>
      <c r="I33" s="44"/>
      <c r="J33" s="45"/>
      <c r="K33" s="46"/>
      <c r="L33" s="38"/>
      <c r="M33" s="44"/>
      <c r="N33" s="45"/>
      <c r="O33" s="46"/>
      <c r="P33" s="3"/>
    </row>
    <row r="34" spans="1:16" ht="20" customHeight="1" x14ac:dyDescent="0.2">
      <c r="A34" s="7">
        <f t="shared" si="0"/>
        <v>44131</v>
      </c>
      <c r="B34" s="6">
        <f t="shared" si="1"/>
        <v>2</v>
      </c>
      <c r="C34" s="3" t="str">
        <f>VLOOKUP(B34,'LATEN STAAN!'!$A$1:$B$8,2,FALSE)</f>
        <v>Dinsdag</v>
      </c>
      <c r="D34" s="19"/>
      <c r="E34" s="44"/>
      <c r="F34" s="45"/>
      <c r="G34" s="46"/>
      <c r="H34" s="38"/>
      <c r="I34" s="44"/>
      <c r="J34" s="45"/>
      <c r="K34" s="46"/>
      <c r="L34" s="38"/>
      <c r="M34" s="44"/>
      <c r="N34" s="45"/>
      <c r="O34" s="46"/>
      <c r="P34" s="3"/>
    </row>
    <row r="35" spans="1:16" ht="20" customHeight="1" x14ac:dyDescent="0.2">
      <c r="A35" s="7">
        <f t="shared" si="0"/>
        <v>44132</v>
      </c>
      <c r="B35" s="6">
        <f t="shared" si="1"/>
        <v>3</v>
      </c>
      <c r="C35" s="3" t="str">
        <f>VLOOKUP(B35,'LATEN STAAN!'!$A$1:$B$8,2,FALSE)</f>
        <v>Woensdag</v>
      </c>
      <c r="D35" s="19"/>
      <c r="E35" s="44"/>
      <c r="F35" s="45"/>
      <c r="G35" s="46"/>
      <c r="H35" s="38"/>
      <c r="I35" s="44"/>
      <c r="J35" s="45"/>
      <c r="K35" s="46"/>
      <c r="L35" s="38"/>
      <c r="M35" s="44"/>
      <c r="N35" s="45"/>
      <c r="O35" s="46"/>
      <c r="P35" s="3"/>
    </row>
    <row r="36" spans="1:16" ht="20" customHeight="1" x14ac:dyDescent="0.2">
      <c r="A36" s="7">
        <f t="shared" si="0"/>
        <v>44133</v>
      </c>
      <c r="B36" s="6">
        <f t="shared" si="1"/>
        <v>4</v>
      </c>
      <c r="C36" s="3" t="str">
        <f>VLOOKUP(B36,'LATEN STAAN!'!$A$1:$B$8,2,FALSE)</f>
        <v>Donderdag</v>
      </c>
      <c r="D36" s="19"/>
      <c r="E36" s="44"/>
      <c r="F36" s="45"/>
      <c r="G36" s="46"/>
      <c r="H36" s="38"/>
      <c r="I36" s="44"/>
      <c r="J36" s="45"/>
      <c r="K36" s="46"/>
      <c r="L36" s="38"/>
      <c r="M36" s="44"/>
      <c r="N36" s="45"/>
      <c r="O36" s="46"/>
      <c r="P36" s="3"/>
    </row>
    <row r="37" spans="1:16" ht="20" customHeight="1" x14ac:dyDescent="0.2">
      <c r="A37" s="7">
        <f t="shared" si="0"/>
        <v>44134</v>
      </c>
      <c r="B37" s="6">
        <f t="shared" si="1"/>
        <v>5</v>
      </c>
      <c r="C37" s="3" t="str">
        <f>VLOOKUP(B37,'LATEN STAAN!'!$A$1:$B$8,2,FALSE)</f>
        <v>Vrijdag</v>
      </c>
      <c r="D37" s="19"/>
      <c r="E37" s="44"/>
      <c r="F37" s="45"/>
      <c r="G37" s="46"/>
      <c r="H37" s="38"/>
      <c r="I37" s="44"/>
      <c r="J37" s="45"/>
      <c r="K37" s="46"/>
      <c r="L37" s="38"/>
      <c r="M37" s="44"/>
      <c r="N37" s="45"/>
      <c r="O37" s="46"/>
      <c r="P37" s="3"/>
    </row>
    <row r="38" spans="1:16" ht="20" customHeight="1" x14ac:dyDescent="0.2">
      <c r="A38" s="7">
        <f t="shared" si="0"/>
        <v>44135</v>
      </c>
      <c r="B38" s="6">
        <f t="shared" ref="B38" si="2">WEEKDAY(A38,2)</f>
        <v>6</v>
      </c>
      <c r="C38" s="3" t="str">
        <f>VLOOKUP(B38,'LATEN STAAN!'!$A$1:$B$8,2,FALSE)</f>
        <v>Zaterdag</v>
      </c>
      <c r="D38" s="19"/>
      <c r="E38" s="44"/>
      <c r="F38" s="45"/>
      <c r="G38" s="46"/>
      <c r="H38" s="38"/>
      <c r="I38" s="44"/>
      <c r="J38" s="45"/>
      <c r="K38" s="46"/>
      <c r="L38" s="38"/>
      <c r="M38" s="44"/>
      <c r="N38" s="45"/>
      <c r="O38" s="46"/>
      <c r="P38" s="3"/>
    </row>
    <row r="40" spans="1:16" x14ac:dyDescent="0.2">
      <c r="A40" s="4"/>
      <c r="B40" s="35"/>
      <c r="C40"/>
      <c r="D40" s="4"/>
      <c r="E40" s="4"/>
      <c r="F40" s="34"/>
      <c r="G40"/>
    </row>
    <row r="41" spans="1:16" x14ac:dyDescent="0.2">
      <c r="A41" s="4"/>
      <c r="B41" s="35"/>
      <c r="C41"/>
      <c r="D41" s="4"/>
      <c r="E41" s="4"/>
      <c r="F41"/>
      <c r="G41"/>
      <c r="H41" s="34"/>
      <c r="I41" s="34"/>
      <c r="J41"/>
      <c r="L41" s="34"/>
      <c r="M41" s="34"/>
      <c r="N41"/>
      <c r="P41" s="23"/>
    </row>
    <row r="42" spans="1:16" x14ac:dyDescent="0.2">
      <c r="A42" s="34"/>
      <c r="B42" s="34"/>
      <c r="C42"/>
      <c r="D42" s="4"/>
      <c r="F42"/>
      <c r="G42" s="34"/>
      <c r="H42" s="34"/>
      <c r="I42"/>
      <c r="J42" s="34"/>
      <c r="L42" s="34"/>
      <c r="M42"/>
      <c r="N42" s="34"/>
    </row>
    <row r="43" spans="1:16" x14ac:dyDescent="0.2">
      <c r="A43" s="34"/>
      <c r="B43"/>
      <c r="C43" s="34"/>
      <c r="D43" s="4"/>
      <c r="E43" s="4"/>
    </row>
    <row r="71" spans="1:13" x14ac:dyDescent="0.2">
      <c r="A71" s="4"/>
      <c r="B71" s="4"/>
      <c r="C71" s="4"/>
      <c r="D71" s="4"/>
      <c r="E71" s="4"/>
      <c r="F71" s="4"/>
      <c r="G71" s="4"/>
      <c r="H71" s="4"/>
      <c r="I71" s="4"/>
      <c r="L71" s="4"/>
      <c r="M71" s="4"/>
    </row>
    <row r="72" spans="1:13" x14ac:dyDescent="0.2">
      <c r="A72" s="4"/>
      <c r="B72" s="4"/>
      <c r="C72" s="4"/>
      <c r="D72" s="4"/>
      <c r="E72" s="4"/>
      <c r="F72" s="4"/>
      <c r="G72" s="4"/>
      <c r="H72" s="4"/>
      <c r="I72" s="4"/>
      <c r="L72" s="4"/>
      <c r="M72" s="4"/>
    </row>
    <row r="73" spans="1:13" x14ac:dyDescent="0.2">
      <c r="A73" s="4"/>
      <c r="B73" s="4"/>
      <c r="C73" s="4"/>
      <c r="D73" s="4"/>
      <c r="E73" s="4"/>
      <c r="F73" s="4"/>
      <c r="G73" s="4"/>
      <c r="H73" s="4"/>
      <c r="I73" s="4"/>
      <c r="L73" s="4"/>
      <c r="M73" s="4"/>
    </row>
    <row r="74" spans="1:13" x14ac:dyDescent="0.2">
      <c r="A74" s="4"/>
      <c r="B74" s="4"/>
      <c r="C74" s="4"/>
      <c r="D74" s="4"/>
      <c r="E74" s="4"/>
      <c r="F74" s="4"/>
      <c r="G74" s="4"/>
      <c r="H74" s="4"/>
      <c r="I74" s="4"/>
      <c r="L74" s="4"/>
      <c r="M74" s="4"/>
    </row>
  </sheetData>
  <mergeCells count="100">
    <mergeCell ref="M36:O36"/>
    <mergeCell ref="M37:O37"/>
    <mergeCell ref="M38:O38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25:O25"/>
    <mergeCell ref="M16:O16"/>
    <mergeCell ref="M17:O17"/>
    <mergeCell ref="M18:O18"/>
    <mergeCell ref="M19:O19"/>
    <mergeCell ref="M20:O20"/>
    <mergeCell ref="M11:O11"/>
    <mergeCell ref="M12:O12"/>
    <mergeCell ref="M13:O13"/>
    <mergeCell ref="M14:O14"/>
    <mergeCell ref="M15:O15"/>
    <mergeCell ref="L5:O5"/>
    <mergeCell ref="L6:O6"/>
    <mergeCell ref="M8:O8"/>
    <mergeCell ref="M9:O9"/>
    <mergeCell ref="M10:O10"/>
    <mergeCell ref="E11:G11"/>
    <mergeCell ref="E12:G12"/>
    <mergeCell ref="H5:K5"/>
    <mergeCell ref="E35:G35"/>
    <mergeCell ref="E37:G37"/>
    <mergeCell ref="E17:G17"/>
    <mergeCell ref="E18:G18"/>
    <mergeCell ref="E19:G19"/>
    <mergeCell ref="E20:G20"/>
    <mergeCell ref="E21:G21"/>
    <mergeCell ref="E24:G24"/>
    <mergeCell ref="E25:G25"/>
    <mergeCell ref="E26:G26"/>
    <mergeCell ref="E27:G27"/>
    <mergeCell ref="E28:G28"/>
    <mergeCell ref="E29:G29"/>
    <mergeCell ref="E38:G38"/>
    <mergeCell ref="A3:P3"/>
    <mergeCell ref="D5:G5"/>
    <mergeCell ref="D6:G6"/>
    <mergeCell ref="E31:G31"/>
    <mergeCell ref="E14:G14"/>
    <mergeCell ref="E15:G15"/>
    <mergeCell ref="E16:G16"/>
    <mergeCell ref="E13:G13"/>
    <mergeCell ref="E22:G22"/>
    <mergeCell ref="E23:G23"/>
    <mergeCell ref="E8:G8"/>
    <mergeCell ref="E9:G9"/>
    <mergeCell ref="E10:G10"/>
    <mergeCell ref="E32:G32"/>
    <mergeCell ref="E36:G36"/>
    <mergeCell ref="E30:G30"/>
    <mergeCell ref="E33:G33"/>
    <mergeCell ref="E34:G34"/>
    <mergeCell ref="H6:K6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6:K36"/>
    <mergeCell ref="I37:K37"/>
    <mergeCell ref="I38:K38"/>
    <mergeCell ref="I31:K31"/>
    <mergeCell ref="I32:K32"/>
    <mergeCell ref="I33:K33"/>
    <mergeCell ref="I34:K34"/>
    <mergeCell ref="I35:K35"/>
  </mergeCells>
  <phoneticPr fontId="5" type="noConversion"/>
  <conditionalFormatting sqref="D7">
    <cfRule type="containsText" dxfId="16" priority="88" operator="containsText" text="zondag">
      <formula>NOT(ISERROR(SEARCH("zondag",D7)))</formula>
    </cfRule>
    <cfRule type="containsText" dxfId="15" priority="89" operator="containsText" text="zaterdag">
      <formula>NOT(ISERROR(SEARCH("zaterdag",D7)))</formula>
    </cfRule>
  </conditionalFormatting>
  <conditionalFormatting sqref="D8">
    <cfRule type="containsText" dxfId="14" priority="64" operator="containsText" text="zondag">
      <formula>NOT(ISERROR(SEARCH("zondag",D8)))</formula>
    </cfRule>
    <cfRule type="containsText" dxfId="13" priority="65" operator="containsText" text="zaterdag">
      <formula>NOT(ISERROR(SEARCH("zaterdag",D8)))</formula>
    </cfRule>
  </conditionalFormatting>
  <conditionalFormatting sqref="D9:D38">
    <cfRule type="containsText" dxfId="12" priority="46" operator="containsText" text="zondag">
      <formula>NOT(ISERROR(SEARCH("zondag",D9)))</formula>
    </cfRule>
    <cfRule type="containsText" dxfId="11" priority="47" operator="containsText" text="zaterdag">
      <formula>NOT(ISERROR(SEARCH("zaterdag",D9)))</formula>
    </cfRule>
  </conditionalFormatting>
  <conditionalFormatting sqref="A40:A41">
    <cfRule type="containsText" dxfId="10" priority="16" operator="containsText" text="Z">
      <formula>NOT(ISERROR(SEARCH("Z",A40)))</formula>
    </cfRule>
  </conditionalFormatting>
  <conditionalFormatting sqref="C1:C1048576">
    <cfRule type="containsText" dxfId="9" priority="1" operator="containsText" text="zondag">
      <formula>NOT(ISERROR(SEARCH("zondag",C1)))</formula>
    </cfRule>
    <cfRule type="containsText" dxfId="8" priority="2" operator="containsText" text="zater">
      <formula>NOT(ISERROR(SEARCH("zater",C1)))</formula>
    </cfRule>
  </conditionalFormatting>
  <pageMargins left="0.70866141732283505" right="0.70866141732283505" top="0.74803149606299202" bottom="0.74803149606299202" header="0.31496062992126" footer="0.31496062992126"/>
  <pageSetup paperSize="9" scale="75" orientation="portrait" r:id="rId1"/>
  <headerFooter scaleWithDoc="0" alignWithMargins="0">
    <oddFooter>&amp;R&amp;"Calibri,Standaard"&amp;K000000Auteur: Ilona de leeuw
www.vsilona.nl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sqref="A1:B8"/>
    </sheetView>
  </sheetViews>
  <sheetFormatPr baseColWidth="10" defaultColWidth="8.83203125" defaultRowHeight="15" x14ac:dyDescent="0.2"/>
  <sheetData>
    <row r="1" spans="1:2" x14ac:dyDescent="0.2">
      <c r="A1" s="1">
        <v>1</v>
      </c>
      <c r="B1" s="1" t="s">
        <v>5</v>
      </c>
    </row>
    <row r="2" spans="1:2" x14ac:dyDescent="0.2">
      <c r="A2" s="1">
        <v>2</v>
      </c>
      <c r="B2" s="1" t="s">
        <v>6</v>
      </c>
    </row>
    <row r="3" spans="1:2" x14ac:dyDescent="0.2">
      <c r="A3" s="1">
        <v>3</v>
      </c>
      <c r="B3" s="1" t="s">
        <v>4</v>
      </c>
    </row>
    <row r="4" spans="1:2" x14ac:dyDescent="0.2">
      <c r="A4" s="1">
        <v>4</v>
      </c>
      <c r="B4" s="1" t="s">
        <v>7</v>
      </c>
    </row>
    <row r="5" spans="1:2" x14ac:dyDescent="0.2">
      <c r="A5" s="1"/>
      <c r="B5" s="1"/>
    </row>
    <row r="6" spans="1:2" x14ac:dyDescent="0.2">
      <c r="A6" s="1">
        <v>5</v>
      </c>
      <c r="B6" s="1" t="s">
        <v>8</v>
      </c>
    </row>
    <row r="7" spans="1:2" x14ac:dyDescent="0.2">
      <c r="A7" s="1">
        <v>6</v>
      </c>
      <c r="B7" s="1" t="s">
        <v>9</v>
      </c>
    </row>
    <row r="8" spans="1:2" x14ac:dyDescent="0.2">
      <c r="A8" s="1">
        <v>7</v>
      </c>
      <c r="B8" s="1" t="s">
        <v>10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1"/>
  <sheetViews>
    <sheetView tabSelected="1" zoomScale="110" zoomScaleNormal="110" workbookViewId="0">
      <selection activeCell="A5" sqref="A5"/>
    </sheetView>
  </sheetViews>
  <sheetFormatPr baseColWidth="10" defaultColWidth="8.83203125" defaultRowHeight="15" x14ac:dyDescent="0.2"/>
  <cols>
    <col min="1" max="1" width="9.33203125" customWidth="1"/>
    <col min="2" max="2" width="3.33203125" customWidth="1"/>
    <col min="3" max="3" width="8.83203125" customWidth="1"/>
    <col min="4" max="4" width="7" customWidth="1"/>
    <col min="6" max="6" width="10.1640625" bestFit="1" customWidth="1"/>
    <col min="8" max="8" width="5.1640625" customWidth="1"/>
    <col min="10" max="10" width="2.83203125" style="32" customWidth="1"/>
    <col min="11" max="12" width="8.83203125" style="32"/>
    <col min="13" max="13" width="10.1640625" style="32" bestFit="1" customWidth="1"/>
    <col min="14" max="14" width="5.1640625" customWidth="1"/>
    <col min="15" max="15" width="7" customWidth="1"/>
  </cols>
  <sheetData>
    <row r="1" spans="1:13" x14ac:dyDescent="0.2">
      <c r="A1" s="25" t="s">
        <v>25</v>
      </c>
      <c r="B1" s="25"/>
      <c r="C1" s="25"/>
      <c r="D1" s="25"/>
      <c r="E1" s="25"/>
      <c r="F1" s="25"/>
      <c r="G1" s="26"/>
      <c r="H1" s="25"/>
      <c r="I1" s="25"/>
      <c r="J1" s="27"/>
      <c r="K1"/>
      <c r="L1" s="27"/>
      <c r="M1" s="27"/>
    </row>
    <row r="2" spans="1:13" x14ac:dyDescent="0.2">
      <c r="A2" s="28" t="s">
        <v>26</v>
      </c>
      <c r="B2" s="28"/>
      <c r="C2" s="28"/>
      <c r="D2" s="28"/>
      <c r="E2" s="28"/>
      <c r="F2" s="29"/>
      <c r="G2" s="30"/>
      <c r="H2" s="31"/>
      <c r="K2"/>
    </row>
    <row r="3" spans="1:13" x14ac:dyDescent="0.2">
      <c r="A3" s="28" t="s">
        <v>27</v>
      </c>
      <c r="B3" s="28"/>
      <c r="C3" s="28"/>
      <c r="D3" s="28"/>
      <c r="E3" s="28"/>
      <c r="F3" s="29"/>
      <c r="G3" s="30"/>
      <c r="H3" s="31"/>
      <c r="K3"/>
    </row>
    <row r="4" spans="1:13" x14ac:dyDescent="0.2">
      <c r="A4" s="28" t="s">
        <v>43</v>
      </c>
      <c r="B4" s="28"/>
      <c r="C4" s="28"/>
      <c r="D4" s="28"/>
      <c r="E4" s="28"/>
      <c r="F4" s="29"/>
      <c r="G4" s="30"/>
      <c r="H4" s="31"/>
      <c r="K4"/>
    </row>
    <row r="5" spans="1:13" x14ac:dyDescent="0.2">
      <c r="A5" s="28" t="s">
        <v>28</v>
      </c>
      <c r="B5" s="28"/>
      <c r="C5" s="28"/>
      <c r="D5" s="28"/>
      <c r="E5" s="28"/>
      <c r="F5" s="29"/>
      <c r="G5" s="30"/>
      <c r="H5" s="31"/>
      <c r="K5"/>
    </row>
    <row r="6" spans="1:13" x14ac:dyDescent="0.2">
      <c r="A6" s="28" t="s">
        <v>29</v>
      </c>
      <c r="B6" s="28"/>
      <c r="C6" s="28"/>
      <c r="D6" s="28"/>
      <c r="E6" s="28"/>
      <c r="F6" s="29"/>
      <c r="G6" s="30"/>
      <c r="H6" s="31"/>
      <c r="K6"/>
    </row>
    <row r="7" spans="1:13" x14ac:dyDescent="0.2">
      <c r="A7" s="28" t="s">
        <v>30</v>
      </c>
      <c r="B7" s="28"/>
      <c r="C7" s="28"/>
      <c r="D7" s="28"/>
      <c r="E7" s="28"/>
      <c r="F7" s="29"/>
      <c r="G7" s="30"/>
      <c r="H7" s="31"/>
      <c r="K7"/>
    </row>
    <row r="8" spans="1:13" x14ac:dyDescent="0.2">
      <c r="A8" s="28"/>
      <c r="B8" s="28"/>
      <c r="C8" s="28"/>
      <c r="D8" s="28"/>
      <c r="E8" s="28"/>
      <c r="F8" s="29"/>
      <c r="G8" s="30"/>
      <c r="H8" s="31"/>
      <c r="K8"/>
    </row>
    <row r="9" spans="1:13" x14ac:dyDescent="0.2">
      <c r="A9" s="28" t="s">
        <v>31</v>
      </c>
      <c r="B9" s="28"/>
      <c r="C9" s="28"/>
      <c r="D9" s="28"/>
      <c r="E9" s="28"/>
      <c r="F9" s="29"/>
      <c r="G9" s="30"/>
      <c r="H9" s="31"/>
      <c r="K9"/>
    </row>
    <row r="10" spans="1:13" x14ac:dyDescent="0.2">
      <c r="A10" s="28" t="s">
        <v>32</v>
      </c>
      <c r="B10" s="28"/>
      <c r="C10" s="28"/>
      <c r="D10" s="28"/>
      <c r="E10" s="28"/>
      <c r="F10" s="29"/>
      <c r="G10" s="30"/>
      <c r="H10" s="31"/>
      <c r="K10"/>
    </row>
    <row r="11" spans="1:13" x14ac:dyDescent="0.2">
      <c r="A11" s="28" t="s">
        <v>33</v>
      </c>
      <c r="B11" s="28"/>
      <c r="C11" s="28"/>
      <c r="D11" s="28"/>
      <c r="E11" s="28"/>
      <c r="F11" s="29"/>
      <c r="G11" s="30"/>
      <c r="H11" s="31"/>
      <c r="K11"/>
    </row>
    <row r="12" spans="1:13" x14ac:dyDescent="0.2">
      <c r="A12" s="28" t="s">
        <v>34</v>
      </c>
      <c r="B12" s="28"/>
      <c r="C12" s="28"/>
      <c r="D12" s="28"/>
      <c r="E12" s="28"/>
      <c r="F12" s="29"/>
      <c r="G12" s="30"/>
      <c r="H12" s="31"/>
      <c r="K12"/>
    </row>
    <row r="13" spans="1:13" x14ac:dyDescent="0.2">
      <c r="A13" s="28"/>
      <c r="B13" s="28"/>
      <c r="C13" s="28"/>
      <c r="D13" s="28"/>
      <c r="E13" s="28"/>
      <c r="F13" s="29"/>
      <c r="G13" s="30"/>
      <c r="H13" s="31"/>
      <c r="K13"/>
    </row>
    <row r="14" spans="1:13" x14ac:dyDescent="0.2">
      <c r="A14" s="28" t="s">
        <v>35</v>
      </c>
      <c r="B14" s="28"/>
      <c r="C14" s="28"/>
      <c r="D14" s="28"/>
      <c r="E14" s="28"/>
      <c r="F14" s="29"/>
      <c r="G14" s="30"/>
      <c r="H14" s="31"/>
      <c r="K14"/>
    </row>
    <row r="15" spans="1:13" x14ac:dyDescent="0.2">
      <c r="A15" s="28"/>
      <c r="B15" s="28"/>
      <c r="C15" s="28"/>
      <c r="D15" s="28"/>
      <c r="E15" s="28"/>
      <c r="F15" s="29"/>
      <c r="G15" s="30"/>
      <c r="H15" s="31"/>
      <c r="K15"/>
    </row>
    <row r="16" spans="1:13" x14ac:dyDescent="0.2">
      <c r="A16" s="28" t="s">
        <v>36</v>
      </c>
      <c r="B16" s="28"/>
      <c r="C16" s="28"/>
      <c r="D16" s="28"/>
      <c r="E16" s="28"/>
      <c r="F16" s="29"/>
      <c r="G16" s="30"/>
      <c r="H16" s="31"/>
      <c r="K16"/>
    </row>
    <row r="17" spans="1:23" x14ac:dyDescent="0.2">
      <c r="A17" s="28"/>
      <c r="B17" s="28"/>
      <c r="C17" s="28"/>
      <c r="D17" s="28"/>
      <c r="E17" s="28"/>
      <c r="F17" s="29"/>
      <c r="G17" s="30"/>
      <c r="H17" s="31"/>
    </row>
    <row r="18" spans="1:23" x14ac:dyDescent="0.2">
      <c r="A18" s="28"/>
      <c r="B18" s="28"/>
      <c r="C18" s="28"/>
      <c r="D18" s="28"/>
      <c r="E18" s="28"/>
      <c r="F18" s="29"/>
      <c r="G18" s="30"/>
      <c r="H18" s="31"/>
      <c r="K18"/>
    </row>
    <row r="20" spans="1:23" x14ac:dyDescent="0.2">
      <c r="A20" t="s">
        <v>37</v>
      </c>
    </row>
    <row r="21" spans="1:23" x14ac:dyDescent="0.2">
      <c r="A21" t="s">
        <v>38</v>
      </c>
      <c r="G21" s="39"/>
      <c r="J21" s="33"/>
      <c r="K21"/>
      <c r="M21" s="33"/>
    </row>
    <row r="22" spans="1:23" x14ac:dyDescent="0.2">
      <c r="D22" s="56" t="s">
        <v>39</v>
      </c>
      <c r="F22" s="56" t="s">
        <v>40</v>
      </c>
      <c r="L22" s="57" t="s">
        <v>41</v>
      </c>
      <c r="N22" s="56" t="s">
        <v>42</v>
      </c>
      <c r="R22" s="59" t="s">
        <v>22</v>
      </c>
      <c r="S22" s="60"/>
      <c r="T22" s="59" t="s">
        <v>23</v>
      </c>
      <c r="U22" s="60"/>
      <c r="V22" s="59" t="s">
        <v>24</v>
      </c>
      <c r="W22" s="60"/>
    </row>
    <row r="23" spans="1:23" x14ac:dyDescent="0.2">
      <c r="A23" s="2"/>
      <c r="B23" s="5"/>
      <c r="C23" s="10" t="s">
        <v>12</v>
      </c>
      <c r="D23" s="15">
        <v>25</v>
      </c>
      <c r="E23" s="11" t="s">
        <v>15</v>
      </c>
      <c r="F23" s="15">
        <v>10</v>
      </c>
      <c r="G23" s="12" t="s">
        <v>16</v>
      </c>
      <c r="H23" s="15"/>
      <c r="I23" s="11" t="s">
        <v>18</v>
      </c>
      <c r="J23" s="15"/>
      <c r="K23" s="12" t="s">
        <v>19</v>
      </c>
      <c r="L23" s="15">
        <v>15</v>
      </c>
      <c r="M23" s="11" t="s">
        <v>18</v>
      </c>
      <c r="N23" s="15">
        <v>5</v>
      </c>
      <c r="O23" s="12" t="s">
        <v>19</v>
      </c>
      <c r="P23" s="12"/>
      <c r="R23" s="61" t="s">
        <v>18</v>
      </c>
      <c r="S23" s="62" t="s">
        <v>19</v>
      </c>
      <c r="T23" s="61" t="s">
        <v>18</v>
      </c>
      <c r="U23" s="62" t="s">
        <v>19</v>
      </c>
      <c r="V23" s="61" t="s">
        <v>18</v>
      </c>
      <c r="W23" s="62" t="s">
        <v>19</v>
      </c>
    </row>
    <row r="24" spans="1:23" ht="16" x14ac:dyDescent="0.2">
      <c r="A24" s="20">
        <v>44105</v>
      </c>
      <c r="B24" s="6">
        <f>WEEKDAY(A24,2)</f>
        <v>4</v>
      </c>
      <c r="C24" s="3" t="str">
        <f>VLOOKUP(B24,'LATEN STAAN!'!$A$1:$B$8,2,FALSE)</f>
        <v>Donderdag</v>
      </c>
      <c r="D24" s="19"/>
      <c r="E24" s="50" t="s">
        <v>22</v>
      </c>
      <c r="F24" s="51"/>
      <c r="G24" s="52"/>
      <c r="H24" s="43"/>
      <c r="I24" s="50"/>
      <c r="J24" s="51"/>
      <c r="K24" s="52"/>
      <c r="L24" s="43"/>
      <c r="M24" s="50" t="s">
        <v>23</v>
      </c>
      <c r="N24" s="51"/>
      <c r="O24" s="52"/>
      <c r="P24" s="3"/>
      <c r="R24" s="63">
        <v>5</v>
      </c>
      <c r="S24" s="64">
        <v>2</v>
      </c>
      <c r="T24" s="63">
        <v>3</v>
      </c>
      <c r="U24" s="64">
        <v>1</v>
      </c>
      <c r="V24" s="63">
        <v>0</v>
      </c>
      <c r="W24" s="64">
        <v>0</v>
      </c>
    </row>
    <row r="25" spans="1:23" ht="16" x14ac:dyDescent="0.2">
      <c r="A25" s="7">
        <f>A24+1</f>
        <v>44106</v>
      </c>
      <c r="B25" s="6">
        <f>WEEKDAY(A25,2)</f>
        <v>5</v>
      </c>
      <c r="C25" s="3" t="str">
        <f>VLOOKUP(B25,'LATEN STAAN!'!$A$1:$B$8,2,FALSE)</f>
        <v>Vrijdag</v>
      </c>
      <c r="D25" s="19"/>
      <c r="E25" s="58" t="s">
        <v>24</v>
      </c>
      <c r="F25" s="51"/>
      <c r="G25" s="52"/>
      <c r="H25" s="43"/>
      <c r="I25" s="50"/>
      <c r="J25" s="51"/>
      <c r="K25" s="52"/>
      <c r="L25" s="43"/>
      <c r="M25" s="50" t="s">
        <v>24</v>
      </c>
      <c r="N25" s="51"/>
      <c r="O25" s="52"/>
      <c r="P25" s="3"/>
      <c r="R25" s="63">
        <v>0</v>
      </c>
      <c r="S25" s="64">
        <v>0</v>
      </c>
      <c r="T25" s="63">
        <v>0</v>
      </c>
      <c r="U25" s="64">
        <v>0</v>
      </c>
      <c r="V25" s="63">
        <f>5+3</f>
        <v>8</v>
      </c>
      <c r="W25" s="64">
        <f>2+1</f>
        <v>3</v>
      </c>
    </row>
    <row r="26" spans="1:23" ht="16" x14ac:dyDescent="0.2">
      <c r="A26" s="7">
        <f t="shared" ref="A26" si="0">A25+1</f>
        <v>44107</v>
      </c>
      <c r="B26" s="6">
        <f t="shared" ref="B26" si="1">WEEKDAY(A26,2)</f>
        <v>6</v>
      </c>
      <c r="C26" s="3" t="str">
        <f>VLOOKUP(B26,'LATEN STAAN!'!$A$1:$B$8,2,FALSE)</f>
        <v>Zaterdag</v>
      </c>
      <c r="D26" s="19"/>
      <c r="E26" s="50" t="s">
        <v>22</v>
      </c>
      <c r="F26" s="51"/>
      <c r="G26" s="52"/>
      <c r="H26" s="43"/>
      <c r="I26" s="50"/>
      <c r="J26" s="51"/>
      <c r="K26" s="52"/>
      <c r="L26" s="43"/>
      <c r="M26" s="50" t="s">
        <v>24</v>
      </c>
      <c r="N26" s="51"/>
      <c r="O26" s="52"/>
      <c r="P26" s="3"/>
      <c r="R26" s="63">
        <v>5</v>
      </c>
      <c r="S26" s="64">
        <v>2</v>
      </c>
      <c r="T26" s="63">
        <v>0</v>
      </c>
      <c r="U26" s="64">
        <v>0</v>
      </c>
      <c r="V26" s="63">
        <v>3</v>
      </c>
      <c r="W26" s="64">
        <v>1</v>
      </c>
    </row>
    <row r="27" spans="1:23" x14ac:dyDescent="0.2">
      <c r="R27" s="63"/>
      <c r="S27" s="64"/>
      <c r="T27" s="63"/>
      <c r="U27" s="64"/>
      <c r="V27" s="63"/>
      <c r="W27" s="64"/>
    </row>
    <row r="28" spans="1:23" x14ac:dyDescent="0.2">
      <c r="R28" s="65">
        <f>SUM(R24:R27)</f>
        <v>10</v>
      </c>
      <c r="S28" s="66">
        <f t="shared" ref="S28:W28" si="2">SUM(S24:S27)</f>
        <v>4</v>
      </c>
      <c r="T28" s="65">
        <f t="shared" si="2"/>
        <v>3</v>
      </c>
      <c r="U28" s="66">
        <f t="shared" si="2"/>
        <v>1</v>
      </c>
      <c r="V28" s="65">
        <f t="shared" si="2"/>
        <v>11</v>
      </c>
      <c r="W28" s="66">
        <f t="shared" si="2"/>
        <v>4</v>
      </c>
    </row>
    <row r="29" spans="1:23" x14ac:dyDescent="0.2">
      <c r="R29" s="67">
        <v>4.72</v>
      </c>
      <c r="S29" s="68">
        <v>6.13</v>
      </c>
      <c r="T29" s="67">
        <v>4.72</v>
      </c>
      <c r="U29" s="68">
        <v>6.13</v>
      </c>
      <c r="V29" s="67">
        <v>4.72</v>
      </c>
      <c r="W29" s="68">
        <v>6.13</v>
      </c>
    </row>
    <row r="30" spans="1:23" x14ac:dyDescent="0.2">
      <c r="R30" s="69"/>
      <c r="S30" s="70"/>
      <c r="T30" s="69"/>
      <c r="U30" s="70"/>
      <c r="V30" s="69"/>
      <c r="W30" s="70"/>
    </row>
    <row r="31" spans="1:23" x14ac:dyDescent="0.2">
      <c r="R31" s="71">
        <f>R29*R28</f>
        <v>47.199999999999996</v>
      </c>
      <c r="S31" s="72">
        <f t="shared" ref="S31:W31" si="3">S29*S28</f>
        <v>24.52</v>
      </c>
      <c r="T31" s="71">
        <f t="shared" si="3"/>
        <v>14.16</v>
      </c>
      <c r="U31" s="72">
        <f t="shared" si="3"/>
        <v>6.13</v>
      </c>
      <c r="V31" s="71">
        <f t="shared" si="3"/>
        <v>51.919999999999995</v>
      </c>
      <c r="W31" s="72">
        <f t="shared" si="3"/>
        <v>24.52</v>
      </c>
    </row>
  </sheetData>
  <mergeCells count="9">
    <mergeCell ref="E26:G26"/>
    <mergeCell ref="I26:K26"/>
    <mergeCell ref="M26:O26"/>
    <mergeCell ref="E24:G24"/>
    <mergeCell ref="I24:K24"/>
    <mergeCell ref="M24:O24"/>
    <mergeCell ref="E25:G25"/>
    <mergeCell ref="I25:K25"/>
    <mergeCell ref="M25:O25"/>
  </mergeCells>
  <conditionalFormatting sqref="D23">
    <cfRule type="containsText" dxfId="7" priority="7" operator="containsText" text="zondag">
      <formula>NOT(ISERROR(SEARCH("zondag",D23)))</formula>
    </cfRule>
    <cfRule type="containsText" dxfId="6" priority="8" operator="containsText" text="zaterdag">
      <formula>NOT(ISERROR(SEARCH("zaterdag",D23)))</formula>
    </cfRule>
  </conditionalFormatting>
  <conditionalFormatting sqref="D24">
    <cfRule type="containsText" dxfId="5" priority="5" operator="containsText" text="zondag">
      <formula>NOT(ISERROR(SEARCH("zondag",D24)))</formula>
    </cfRule>
    <cfRule type="containsText" dxfId="4" priority="6" operator="containsText" text="zaterdag">
      <formula>NOT(ISERROR(SEARCH("zaterdag",D24)))</formula>
    </cfRule>
  </conditionalFormatting>
  <conditionalFormatting sqref="D25:D26">
    <cfRule type="containsText" dxfId="3" priority="3" operator="containsText" text="zondag">
      <formula>NOT(ISERROR(SEARCH("zondag",D25)))</formula>
    </cfRule>
    <cfRule type="containsText" dxfId="2" priority="4" operator="containsText" text="zaterdag">
      <formula>NOT(ISERROR(SEARCH("zaterdag",D25)))</formula>
    </cfRule>
  </conditionalFormatting>
  <conditionalFormatting sqref="C23:C26">
    <cfRule type="containsText" dxfId="1" priority="1" operator="containsText" text="zondag">
      <formula>NOT(ISERROR(SEARCH("zondag",C23)))</formula>
    </cfRule>
    <cfRule type="containsText" dxfId="0" priority="2" operator="containsText" text="zater">
      <formula>NOT(ISERROR(SEARCH("zater",C23)))</formula>
    </cfRule>
  </conditionalFormatting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Rooster</vt:lpstr>
      <vt:lpstr>LATEN STAAN!</vt:lpstr>
      <vt:lpstr>Uitleg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de Leeuw</dc:creator>
  <cp:lastModifiedBy>Microsoft Office User</cp:lastModifiedBy>
  <cp:lastPrinted>2018-02-26T19:25:47Z</cp:lastPrinted>
  <dcterms:created xsi:type="dcterms:W3CDTF">2014-08-07T20:01:15Z</dcterms:created>
  <dcterms:modified xsi:type="dcterms:W3CDTF">2020-10-24T22:22:05Z</dcterms:modified>
</cp:coreProperties>
</file>